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1'!$A$1:$J$31</definedName>
    <definedName name="_xlnm.Print_Area" localSheetId="2">'розділ 2'!$A$1:$I$49</definedName>
    <definedName name="_xlnm.Print_Area" localSheetId="0">'Титульний лист '!$A$1:$H$46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K13" i="15"/>
  <c r="E14" i="15"/>
  <c r="K14" i="15"/>
  <c r="F14" i="15"/>
  <c r="G14" i="15"/>
  <c r="H14" i="15"/>
  <c r="I14" i="15"/>
  <c r="I31" i="15"/>
  <c r="D3" i="22"/>
  <c r="J14" i="15"/>
  <c r="J31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F26" i="15"/>
  <c r="K26" i="15"/>
  <c r="F31" i="15"/>
  <c r="D7" i="22"/>
  <c r="G26" i="15"/>
  <c r="H26" i="15"/>
  <c r="I26" i="15"/>
  <c r="D5" i="22"/>
  <c r="J26" i="15"/>
  <c r="K27" i="15"/>
  <c r="K28" i="15"/>
  <c r="K30" i="15"/>
  <c r="H31" i="15"/>
  <c r="G31" i="15"/>
  <c r="D8" i="22"/>
  <c r="E31" i="15"/>
  <c r="K31" i="15"/>
  <c r="D4" i="22"/>
  <c r="D9" i="22"/>
</calcChain>
</file>

<file path=xl/sharedStrings.xml><?xml version="1.0" encoding="utf-8"?>
<sst xmlns="http://schemas.openxmlformats.org/spreadsheetml/2006/main" count="167" uniqueCount="125">
  <si>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</si>
  <si>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</si>
  <si>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</si>
  <si>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</si>
  <si>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</si>
  <si>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</si>
  <si>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</si>
  <si>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</si>
  <si>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</si>
  <si>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</si>
  <si>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</si>
  <si>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</si>
  <si>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</si>
  <si>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</si>
  <si>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</si>
  <si>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</si>
  <si>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</si>
  <si>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</si>
  <si>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</si>
  <si>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</si>
  <si>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</si>
  <si>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</si>
  <si>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</si>
  <si>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</si>
  <si>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</si>
  <si>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</si>
  <si>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</si>
  <si>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</si>
  <si>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</si>
  <si>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</si>
  <si>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</si>
  <si>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</si>
  <si>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</si>
  <si>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</si>
  <si>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</si>
  <si>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</si>
  <si>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</si>
  <si>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</si>
  <si>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</si>
  <si>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</si>
  <si>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</si>
  <si>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</si>
  <si>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</si>
  <si>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</si>
  <si>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</si>
  <si>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</si>
  <si>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</si>
  <si>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</si>
  <si>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</si>
  <si>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</si>
  <si>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</si>
  <si>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</si>
  <si>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</si>
  <si>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</si>
  <si>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</si>
  <si>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</si>
  <si>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</si>
  <si>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</si>
  <si>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</si>
  <si>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</si>
  <si>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</si>
  <si>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</si>
  <si>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</si>
  <si>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</si>
  <si>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</si>
  <si>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</si>
  <si>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</si>
  <si>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</si>
  <si>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</si>
  <si>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</si>
  <si>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</si>
  <si>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</si>
  <si>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</si>
  <si>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</si>
  <si>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</si>
  <si>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</si>
  <si>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</si>
  <si>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</si>
  <si>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</si>
  <si>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</si>
  <si>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</si>
  <si>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</si>
  <si>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</si>
  <si>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</si>
  <si>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</si>
  <si>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</si>
  <si>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</si>
  <si>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</si>
  <si>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</si>
  <si>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</si>
  <si>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</si>
  <si>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</si>
  <si>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</si>
  <si>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</si>
  <si>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</si>
  <si>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</si>
  <si>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</si>
  <si>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</si>
  <si>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</si>
  <si>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</si>
  <si>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</si>
  <si>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</si>
  <si>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</si>
  <si>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</si>
  <si>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</si>
  <si>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</si>
  <si>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</si>
  <si>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</si>
  <si>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</si>
  <si>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</si>
  <si>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</si>
  <si>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</si>
  <si>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УСЬОГО (сума рядків 10, 22, 23, 25, 26)</t>
  </si>
  <si>
    <t>перше півріччя 2019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</si>
  <si>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</si>
  <si>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</si>
  <si>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</si>
  <si>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</si>
  <si>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</si>
  <si>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</si>
  <si>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</si>
  <si>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</si>
  <si>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10 липня 2019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</si>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</sst>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3" fontId="1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16" fillId="0" borderId="11" xfId="42" applyNumberFormat="1" applyFont="1" applyFill="1" applyBorder="1" applyAlignment="1" applyProtection="1">
      <alignment horizontal="center" wrapText="1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5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52" fillId="0" borderId="23" xfId="0" applyNumberFormat="1" applyFont="1" applyBorder="1" applyAlignment="1">
      <alignment horizontal="left" vertical="center" wrapText="1"/>
    </xf>
    <xf numFmtId="0" fontId="52" fillId="0" borderId="24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52" fillId="0" borderId="21" xfId="0" applyNumberFormat="1" applyFont="1" applyBorder="1" applyAlignment="1">
      <alignment horizontal="center" vertical="center" textRotation="90"/>
    </xf>
    <xf numFmtId="0" fontId="52" fillId="0" borderId="11" xfId="0" applyNumberFormat="1" applyFont="1" applyBorder="1" applyAlignment="1">
      <alignment horizontal="center" vertical="center" textRotation="90"/>
    </xf>
    <xf numFmtId="0" fontId="52" fillId="0" borderId="19" xfId="0" applyNumberFormat="1" applyFont="1" applyBorder="1" applyAlignment="1">
      <alignment horizontal="center" vertical="center" textRotation="90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5" xfId="0" applyFont="1" applyBorder="1" applyAlignment="1" applyProtection="1">
      <alignment horizontal="left" wrapText="1"/>
    </xf>
    <xf numFmtId="49" fontId="7" fillId="0" borderId="0" xfId="0" applyNumberFormat="1" applyFont="1" applyBorder="1" applyAlignment="1">
      <alignment horizontal="center" vertical="top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activeCell="D38" sqref="D38:H3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570312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118" t="s">
        <v>49</v>
      </c>
      <c r="C3" s="118"/>
      <c r="D3" s="118"/>
      <c r="E3" s="118"/>
      <c r="F3" s="118"/>
      <c r="G3" s="118"/>
      <c r="H3" s="118"/>
    </row>
    <row r="4" spans="1:8" ht="14.25" customHeight="1" x14ac:dyDescent="0.25">
      <c r="B4" s="118"/>
      <c r="C4" s="118"/>
      <c r="D4" s="118"/>
      <c r="E4" s="118"/>
      <c r="F4" s="118"/>
      <c r="G4" s="118"/>
      <c r="H4" s="118"/>
    </row>
    <row r="5" spans="1:8" ht="18.95" customHeight="1" x14ac:dyDescent="0.3">
      <c r="B5" s="114" t="s">
        <v>113</v>
      </c>
      <c r="C5" s="114"/>
      <c r="D5" s="114"/>
      <c r="E5" s="114"/>
      <c r="F5" s="114"/>
      <c r="G5" s="114"/>
      <c r="H5" s="114"/>
    </row>
    <row r="6" spans="1:8" ht="18.95" customHeight="1" x14ac:dyDescent="0.3">
      <c r="B6" s="15"/>
      <c r="C6" s="114"/>
      <c r="D6" s="114"/>
      <c r="E6" s="114"/>
      <c r="F6" s="114"/>
      <c r="G6" s="114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119" t="s">
        <v>9</v>
      </c>
      <c r="C12" s="120"/>
      <c r="D12" s="121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9"/>
      <c r="C13" s="60"/>
      <c r="D13" s="33"/>
      <c r="E13" s="57"/>
      <c r="F13" s="23"/>
      <c r="G13" s="19" t="s">
        <v>47</v>
      </c>
    </row>
    <row r="14" spans="1:8" ht="37.5" customHeight="1" x14ac:dyDescent="0.2">
      <c r="A14" s="29"/>
      <c r="B14" s="102" t="s">
        <v>85</v>
      </c>
      <c r="C14" s="103"/>
      <c r="D14" s="104"/>
      <c r="E14" s="109" t="s">
        <v>48</v>
      </c>
      <c r="F14" s="23"/>
      <c r="G14" s="19"/>
    </row>
    <row r="15" spans="1:8" ht="12.75" customHeight="1" x14ac:dyDescent="0.2">
      <c r="A15" s="29"/>
      <c r="B15" s="102"/>
      <c r="C15" s="103"/>
      <c r="D15" s="104"/>
      <c r="E15" s="109"/>
      <c r="G15" s="20" t="s">
        <v>11</v>
      </c>
    </row>
    <row r="16" spans="1:8" ht="12.75" customHeight="1" x14ac:dyDescent="0.2">
      <c r="A16" s="29"/>
      <c r="B16" s="102"/>
      <c r="C16" s="103"/>
      <c r="D16" s="104"/>
      <c r="E16" s="109"/>
      <c r="F16" s="110" t="s">
        <v>12</v>
      </c>
      <c r="G16" s="110"/>
      <c r="H16" s="110"/>
    </row>
    <row r="17" spans="1:8" ht="12.75" customHeight="1" x14ac:dyDescent="0.2">
      <c r="A17" s="29"/>
      <c r="B17" s="102"/>
      <c r="C17" s="103"/>
      <c r="D17" s="104"/>
      <c r="E17" s="109"/>
      <c r="F17" s="115" t="s">
        <v>94</v>
      </c>
      <c r="G17" s="116"/>
      <c r="H17" s="116"/>
    </row>
    <row r="18" spans="1:8" ht="24.75" customHeight="1" x14ac:dyDescent="0.2">
      <c r="A18" s="29"/>
      <c r="B18" s="61"/>
      <c r="C18" s="55"/>
      <c r="D18" s="62"/>
      <c r="E18" s="58"/>
    </row>
    <row r="19" spans="1:8" ht="12.75" customHeight="1" x14ac:dyDescent="0.2">
      <c r="A19" s="29"/>
      <c r="B19" s="102"/>
      <c r="C19" s="103"/>
      <c r="D19" s="104"/>
      <c r="E19" s="109"/>
      <c r="F19" s="117"/>
      <c r="G19" s="117"/>
      <c r="H19" s="117"/>
    </row>
    <row r="20" spans="1:8" ht="12.95" customHeight="1" x14ac:dyDescent="0.2">
      <c r="A20" s="29"/>
      <c r="B20" s="102"/>
      <c r="C20" s="103"/>
      <c r="D20" s="104"/>
      <c r="E20" s="109"/>
      <c r="F20" s="110"/>
      <c r="G20" s="110"/>
      <c r="H20" s="110"/>
    </row>
    <row r="21" spans="1:8" ht="12.95" customHeight="1" x14ac:dyDescent="0.2">
      <c r="A21" s="29"/>
      <c r="B21" s="102"/>
      <c r="C21" s="103"/>
      <c r="D21" s="104"/>
      <c r="E21" s="109"/>
      <c r="F21" s="110"/>
      <c r="G21" s="110"/>
      <c r="H21" s="110"/>
    </row>
    <row r="22" spans="1:8" ht="12.75" customHeight="1" x14ac:dyDescent="0.2">
      <c r="A22" s="29"/>
      <c r="B22" s="102"/>
      <c r="C22" s="103"/>
      <c r="D22" s="104"/>
      <c r="E22" s="109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97" t="s">
        <v>14</v>
      </c>
      <c r="C36" s="98"/>
      <c r="D36" s="107" t="s">
        <v>114</v>
      </c>
      <c r="E36" s="107"/>
      <c r="F36" s="107"/>
      <c r="G36" s="107"/>
      <c r="H36" s="108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105" t="s">
        <v>123</v>
      </c>
      <c r="E38" s="105"/>
      <c r="F38" s="105"/>
      <c r="G38" s="105"/>
      <c r="H38" s="106"/>
      <c r="I38" s="23"/>
    </row>
    <row r="39" spans="1:9" ht="12.95" customHeight="1" x14ac:dyDescent="0.2">
      <c r="A39" s="29"/>
      <c r="B39" s="22"/>
      <c r="C39" s="23"/>
      <c r="D39" s="105"/>
      <c r="E39" s="105"/>
      <c r="F39" s="105"/>
      <c r="G39" s="105"/>
      <c r="H39" s="106"/>
      <c r="I39" s="23"/>
    </row>
    <row r="40" spans="1:9" ht="12.95" customHeight="1" x14ac:dyDescent="0.2">
      <c r="A40" s="29"/>
      <c r="B40" s="99"/>
      <c r="C40" s="100"/>
      <c r="D40" s="100"/>
      <c r="E40" s="100"/>
      <c r="F40" s="100"/>
      <c r="G40" s="100"/>
      <c r="H40" s="101"/>
    </row>
    <row r="41" spans="1:9" ht="12.75" customHeight="1" x14ac:dyDescent="0.2">
      <c r="A41" s="29"/>
      <c r="B41" s="94" t="s">
        <v>16</v>
      </c>
      <c r="C41" s="95"/>
      <c r="D41" s="95"/>
      <c r="E41" s="95"/>
      <c r="F41" s="95"/>
      <c r="G41" s="95"/>
      <c r="H41" s="96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11"/>
      <c r="C43" s="112"/>
      <c r="D43" s="112"/>
      <c r="E43" s="112"/>
      <c r="F43" s="112"/>
      <c r="G43" s="112"/>
      <c r="H43" s="113"/>
      <c r="I43" s="23"/>
    </row>
    <row r="44" spans="1:9" ht="12.95" customHeight="1" x14ac:dyDescent="0.2">
      <c r="A44" s="29"/>
      <c r="B44" s="94" t="s">
        <v>17</v>
      </c>
      <c r="C44" s="95"/>
      <c r="D44" s="95"/>
      <c r="E44" s="95"/>
      <c r="F44" s="95"/>
      <c r="G44" s="95"/>
      <c r="H44" s="96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B14:D17"/>
    <mergeCell ref="C6:G6"/>
    <mergeCell ref="F20:H20"/>
    <mergeCell ref="F17:H17"/>
    <mergeCell ref="F19:H19"/>
    <mergeCell ref="E14:E17"/>
    <mergeCell ref="B3:H3"/>
    <mergeCell ref="B4:H4"/>
    <mergeCell ref="B5:H5"/>
    <mergeCell ref="B12:D12"/>
    <mergeCell ref="F16:H16"/>
    <mergeCell ref="B44:H44"/>
    <mergeCell ref="B36:C36"/>
    <mergeCell ref="B40:H40"/>
    <mergeCell ref="B41:H41"/>
    <mergeCell ref="B19:D22"/>
    <mergeCell ref="D38:H39"/>
    <mergeCell ref="D36:H36"/>
    <mergeCell ref="E19:E22"/>
    <mergeCell ref="F21:H21"/>
    <mergeCell ref="B43:H4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&amp;C&amp;L70D5C9DC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>
      <selection activeCell="G2" sqref="G2:H2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1" s="5" customFormat="1" ht="21.75" customHeight="1" x14ac:dyDescent="0.2">
      <c r="A1" s="129" t="s">
        <v>106</v>
      </c>
      <c r="B1" s="129"/>
      <c r="C1" s="129"/>
      <c r="D1" s="129"/>
      <c r="E1" s="129"/>
      <c r="F1" s="129"/>
      <c r="G1" s="129"/>
      <c r="H1" s="129"/>
      <c r="I1" s="130"/>
    </row>
    <row r="2" spans="1:11" s="5" customFormat="1" ht="61.5" customHeight="1" x14ac:dyDescent="0.2">
      <c r="A2" s="135" t="s">
        <v>4</v>
      </c>
      <c r="B2" s="135"/>
      <c r="C2" s="136"/>
      <c r="D2" s="133" t="s">
        <v>18</v>
      </c>
      <c r="E2" s="127" t="s">
        <v>58</v>
      </c>
      <c r="F2" s="131"/>
      <c r="G2" s="127" t="s">
        <v>59</v>
      </c>
      <c r="H2" s="128"/>
      <c r="I2" s="132" t="s">
        <v>60</v>
      </c>
      <c r="J2" s="132"/>
      <c r="K2" s="92"/>
    </row>
    <row r="3" spans="1:11" s="5" customFormat="1" ht="62.25" customHeight="1" x14ac:dyDescent="0.2">
      <c r="A3" s="137"/>
      <c r="B3" s="137"/>
      <c r="C3" s="138"/>
      <c r="D3" s="134"/>
      <c r="E3" s="34" t="s">
        <v>0</v>
      </c>
      <c r="F3" s="53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1" s="7" customFormat="1" ht="13.5" customHeight="1" x14ac:dyDescent="0.2">
      <c r="A4" s="141" t="s">
        <v>2</v>
      </c>
      <c r="B4" s="142"/>
      <c r="C4" s="143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1" s="5" customFormat="1" ht="19.5" customHeight="1" x14ac:dyDescent="0.2">
      <c r="A5" s="147" t="s">
        <v>22</v>
      </c>
      <c r="B5" s="157" t="s">
        <v>63</v>
      </c>
      <c r="C5" s="56" t="s">
        <v>61</v>
      </c>
      <c r="D5" s="35">
        <v>1</v>
      </c>
      <c r="E5" s="74">
        <v>14125</v>
      </c>
      <c r="F5" s="74">
        <v>7824</v>
      </c>
      <c r="G5" s="74">
        <v>7026</v>
      </c>
      <c r="H5" s="86" t="s">
        <v>33</v>
      </c>
      <c r="I5" s="74">
        <v>7099</v>
      </c>
      <c r="J5" s="74">
        <v>61</v>
      </c>
      <c r="K5" s="83">
        <f t="shared" ref="K5:K28" si="0">E5-F5</f>
        <v>6301</v>
      </c>
    </row>
    <row r="6" spans="1:11" s="5" customFormat="1" ht="24.75" customHeight="1" x14ac:dyDescent="0.2">
      <c r="A6" s="148"/>
      <c r="B6" s="158"/>
      <c r="C6" s="56" t="s">
        <v>62</v>
      </c>
      <c r="D6" s="35">
        <v>2</v>
      </c>
      <c r="E6" s="74">
        <v>5910</v>
      </c>
      <c r="F6" s="74">
        <v>4391</v>
      </c>
      <c r="G6" s="74">
        <v>3971</v>
      </c>
      <c r="H6" s="74">
        <v>1351</v>
      </c>
      <c r="I6" s="74">
        <v>1939</v>
      </c>
      <c r="J6" s="74"/>
      <c r="K6" s="83">
        <f t="shared" si="0"/>
        <v>1519</v>
      </c>
    </row>
    <row r="7" spans="1:11" s="5" customFormat="1" ht="19.5" customHeight="1" x14ac:dyDescent="0.2">
      <c r="A7" s="148"/>
      <c r="B7" s="159"/>
      <c r="C7" s="56" t="s">
        <v>64</v>
      </c>
      <c r="D7" s="35">
        <v>3</v>
      </c>
      <c r="E7" s="74">
        <v>14269</v>
      </c>
      <c r="F7" s="74">
        <v>12725</v>
      </c>
      <c r="G7" s="74">
        <v>12439</v>
      </c>
      <c r="H7" s="74">
        <v>3074</v>
      </c>
      <c r="I7" s="74">
        <v>1830</v>
      </c>
      <c r="J7" s="74"/>
      <c r="K7" s="83">
        <f t="shared" si="0"/>
        <v>1544</v>
      </c>
    </row>
    <row r="8" spans="1:11" s="5" customFormat="1" ht="25.5" customHeight="1" x14ac:dyDescent="0.2">
      <c r="A8" s="148"/>
      <c r="B8" s="150" t="s">
        <v>96</v>
      </c>
      <c r="C8" s="151"/>
      <c r="D8" s="35">
        <v>4</v>
      </c>
      <c r="E8" s="74">
        <v>197</v>
      </c>
      <c r="F8" s="74">
        <v>174</v>
      </c>
      <c r="G8" s="74">
        <v>164</v>
      </c>
      <c r="H8" s="74">
        <v>1</v>
      </c>
      <c r="I8" s="74">
        <v>33</v>
      </c>
      <c r="J8" s="74">
        <v>3</v>
      </c>
      <c r="K8" s="83">
        <f t="shared" si="0"/>
        <v>23</v>
      </c>
    </row>
    <row r="9" spans="1:11" s="5" customFormat="1" ht="36" customHeight="1" x14ac:dyDescent="0.2">
      <c r="A9" s="148"/>
      <c r="B9" s="155" t="s">
        <v>82</v>
      </c>
      <c r="C9" s="156"/>
      <c r="D9" s="35">
        <v>5</v>
      </c>
      <c r="E9" s="90">
        <v>14350</v>
      </c>
      <c r="F9" s="74">
        <v>14221</v>
      </c>
      <c r="G9" s="74">
        <v>14068</v>
      </c>
      <c r="H9" s="74">
        <v>12807</v>
      </c>
      <c r="I9" s="74">
        <v>282</v>
      </c>
      <c r="J9" s="74"/>
      <c r="K9" s="83">
        <f t="shared" si="0"/>
        <v>129</v>
      </c>
    </row>
    <row r="10" spans="1:11" s="5" customFormat="1" ht="24" customHeight="1" x14ac:dyDescent="0.2">
      <c r="A10" s="148"/>
      <c r="B10" s="155" t="s">
        <v>84</v>
      </c>
      <c r="C10" s="156"/>
      <c r="D10" s="35">
        <v>6</v>
      </c>
      <c r="E10" s="90">
        <v>82439</v>
      </c>
      <c r="F10" s="74">
        <v>82439</v>
      </c>
      <c r="G10" s="74">
        <v>82439</v>
      </c>
      <c r="H10" s="74">
        <v>70052</v>
      </c>
      <c r="I10" s="74"/>
      <c r="J10" s="74"/>
      <c r="K10" s="83">
        <f t="shared" si="0"/>
        <v>0</v>
      </c>
    </row>
    <row r="11" spans="1:11" s="5" customFormat="1" ht="17.25" customHeight="1" x14ac:dyDescent="0.2">
      <c r="A11" s="148"/>
      <c r="B11" s="155" t="s">
        <v>78</v>
      </c>
      <c r="C11" s="156"/>
      <c r="D11" s="35">
        <v>7</v>
      </c>
      <c r="E11" s="90">
        <v>18</v>
      </c>
      <c r="F11" s="74">
        <v>13</v>
      </c>
      <c r="G11" s="74">
        <v>14</v>
      </c>
      <c r="H11" s="74">
        <v>9</v>
      </c>
      <c r="I11" s="74">
        <v>4</v>
      </c>
      <c r="J11" s="74"/>
      <c r="K11" s="83">
        <f t="shared" si="0"/>
        <v>5</v>
      </c>
    </row>
    <row r="12" spans="1:11" s="5" customFormat="1" ht="23.25" customHeight="1" x14ac:dyDescent="0.2">
      <c r="A12" s="148"/>
      <c r="B12" s="150" t="s">
        <v>68</v>
      </c>
      <c r="C12" s="151"/>
      <c r="D12" s="35">
        <v>8</v>
      </c>
      <c r="E12" s="82">
        <v>10</v>
      </c>
      <c r="F12" s="82">
        <v>6</v>
      </c>
      <c r="G12" s="82">
        <v>7</v>
      </c>
      <c r="H12" s="82">
        <v>5</v>
      </c>
      <c r="I12" s="82">
        <v>3</v>
      </c>
      <c r="J12" s="74"/>
      <c r="K12" s="83">
        <f t="shared" si="0"/>
        <v>4</v>
      </c>
    </row>
    <row r="13" spans="1:11" s="5" customFormat="1" ht="17.25" customHeight="1" x14ac:dyDescent="0.2">
      <c r="A13" s="148"/>
      <c r="B13" s="150" t="s">
        <v>107</v>
      </c>
      <c r="C13" s="151"/>
      <c r="D13" s="35">
        <v>9</v>
      </c>
      <c r="E13" s="82">
        <v>121</v>
      </c>
      <c r="F13" s="82">
        <v>121</v>
      </c>
      <c r="G13" s="82">
        <v>121</v>
      </c>
      <c r="H13" s="82">
        <v>63</v>
      </c>
      <c r="I13" s="82"/>
      <c r="J13" s="74"/>
      <c r="K13" s="83">
        <f t="shared" si="0"/>
        <v>0</v>
      </c>
    </row>
    <row r="14" spans="1:11" s="5" customFormat="1" ht="15.75" customHeight="1" x14ac:dyDescent="0.2">
      <c r="A14" s="149"/>
      <c r="B14" s="45" t="s">
        <v>20</v>
      </c>
      <c r="C14" s="9"/>
      <c r="D14" s="35">
        <v>10</v>
      </c>
      <c r="E14" s="75">
        <f t="shared" ref="E14:J14" si="1">SUM(E5:E13)</f>
        <v>131439</v>
      </c>
      <c r="F14" s="75">
        <f t="shared" si="1"/>
        <v>121914</v>
      </c>
      <c r="G14" s="75">
        <f t="shared" si="1"/>
        <v>120249</v>
      </c>
      <c r="H14" s="75">
        <f t="shared" si="1"/>
        <v>87362</v>
      </c>
      <c r="I14" s="75">
        <f t="shared" si="1"/>
        <v>11190</v>
      </c>
      <c r="J14" s="75">
        <f t="shared" si="1"/>
        <v>64</v>
      </c>
      <c r="K14" s="83">
        <f t="shared" si="0"/>
        <v>9525</v>
      </c>
    </row>
    <row r="15" spans="1:11" s="5" customFormat="1" ht="15.75" customHeight="1" x14ac:dyDescent="0.2">
      <c r="A15" s="160" t="s">
        <v>46</v>
      </c>
      <c r="B15" s="139" t="s">
        <v>97</v>
      </c>
      <c r="C15" s="140"/>
      <c r="D15" s="35">
        <v>11</v>
      </c>
      <c r="E15" s="87">
        <v>44</v>
      </c>
      <c r="F15" s="87">
        <v>36</v>
      </c>
      <c r="G15" s="87">
        <v>21</v>
      </c>
      <c r="H15" s="87">
        <v>7</v>
      </c>
      <c r="I15" s="87">
        <v>23</v>
      </c>
      <c r="J15" s="87"/>
      <c r="K15" s="83">
        <f t="shared" si="0"/>
        <v>8</v>
      </c>
    </row>
    <row r="16" spans="1:11" s="5" customFormat="1" ht="27.75" customHeight="1" x14ac:dyDescent="0.2">
      <c r="A16" s="161"/>
      <c r="B16" s="139" t="s">
        <v>98</v>
      </c>
      <c r="C16" s="140"/>
      <c r="D16" s="35">
        <v>12</v>
      </c>
      <c r="E16" s="87">
        <v>12</v>
      </c>
      <c r="F16" s="87">
        <v>10</v>
      </c>
      <c r="G16" s="87">
        <v>4</v>
      </c>
      <c r="H16" s="87">
        <v>1</v>
      </c>
      <c r="I16" s="87">
        <v>8</v>
      </c>
      <c r="J16" s="87"/>
      <c r="K16" s="83">
        <f t="shared" si="0"/>
        <v>2</v>
      </c>
    </row>
    <row r="17" spans="1:11" s="5" customFormat="1" ht="24.75" customHeight="1" x14ac:dyDescent="0.2">
      <c r="A17" s="161"/>
      <c r="B17" s="139" t="s">
        <v>99</v>
      </c>
      <c r="C17" s="140"/>
      <c r="D17" s="35">
        <v>13</v>
      </c>
      <c r="E17" s="87">
        <v>49</v>
      </c>
      <c r="F17" s="87">
        <v>32</v>
      </c>
      <c r="G17" s="87">
        <v>24</v>
      </c>
      <c r="H17" s="87">
        <v>2</v>
      </c>
      <c r="I17" s="87">
        <v>25</v>
      </c>
      <c r="J17" s="87"/>
      <c r="K17" s="83">
        <f t="shared" si="0"/>
        <v>17</v>
      </c>
    </row>
    <row r="18" spans="1:11" s="5" customFormat="1" ht="24.75" customHeight="1" x14ac:dyDescent="0.2">
      <c r="A18" s="161"/>
      <c r="B18" s="139" t="s">
        <v>100</v>
      </c>
      <c r="C18" s="140"/>
      <c r="D18" s="35">
        <v>14</v>
      </c>
      <c r="E18" s="87">
        <v>117</v>
      </c>
      <c r="F18" s="87">
        <v>85</v>
      </c>
      <c r="G18" s="87">
        <v>89</v>
      </c>
      <c r="H18" s="87">
        <v>83</v>
      </c>
      <c r="I18" s="87">
        <v>28</v>
      </c>
      <c r="J18" s="87"/>
      <c r="K18" s="83">
        <f t="shared" si="0"/>
        <v>32</v>
      </c>
    </row>
    <row r="19" spans="1:11" ht="18.75" customHeight="1" x14ac:dyDescent="0.25">
      <c r="A19" s="161"/>
      <c r="B19" s="163" t="s">
        <v>63</v>
      </c>
      <c r="C19" s="10" t="s">
        <v>66</v>
      </c>
      <c r="D19" s="35">
        <v>15</v>
      </c>
      <c r="E19" s="76">
        <v>41263</v>
      </c>
      <c r="F19" s="76">
        <v>28838</v>
      </c>
      <c r="G19" s="76">
        <v>27013</v>
      </c>
      <c r="H19" s="76">
        <v>9952</v>
      </c>
      <c r="I19" s="76">
        <v>14250</v>
      </c>
      <c r="J19" s="76">
        <v>6</v>
      </c>
      <c r="K19" s="83">
        <f t="shared" si="0"/>
        <v>12425</v>
      </c>
    </row>
    <row r="20" spans="1:11" ht="18.75" customHeight="1" x14ac:dyDescent="0.25">
      <c r="A20" s="161"/>
      <c r="B20" s="164"/>
      <c r="C20" s="10" t="s">
        <v>62</v>
      </c>
      <c r="D20" s="35">
        <v>16</v>
      </c>
      <c r="E20" s="76">
        <v>19171</v>
      </c>
      <c r="F20" s="76">
        <v>15501</v>
      </c>
      <c r="G20" s="76">
        <v>14196</v>
      </c>
      <c r="H20" s="76">
        <v>5079</v>
      </c>
      <c r="I20" s="76">
        <v>4975</v>
      </c>
      <c r="J20" s="76"/>
      <c r="K20" s="83">
        <f t="shared" si="0"/>
        <v>3670</v>
      </c>
    </row>
    <row r="21" spans="1:11" ht="18.75" customHeight="1" x14ac:dyDescent="0.25">
      <c r="A21" s="161"/>
      <c r="B21" s="165"/>
      <c r="C21" s="10" t="s">
        <v>67</v>
      </c>
      <c r="D21" s="35">
        <v>17</v>
      </c>
      <c r="E21" s="76">
        <v>16</v>
      </c>
      <c r="F21" s="76">
        <v>15</v>
      </c>
      <c r="G21" s="76">
        <v>13</v>
      </c>
      <c r="H21" s="76">
        <v>1</v>
      </c>
      <c r="I21" s="76">
        <v>3</v>
      </c>
      <c r="J21" s="76"/>
      <c r="K21" s="83">
        <f t="shared" si="0"/>
        <v>1</v>
      </c>
    </row>
    <row r="22" spans="1:11" ht="24" customHeight="1" x14ac:dyDescent="0.25">
      <c r="A22" s="161"/>
      <c r="B22" s="150" t="s">
        <v>96</v>
      </c>
      <c r="C22" s="151"/>
      <c r="D22" s="35">
        <v>18</v>
      </c>
      <c r="E22" s="76">
        <v>197</v>
      </c>
      <c r="F22" s="76">
        <v>138</v>
      </c>
      <c r="G22" s="76">
        <v>121</v>
      </c>
      <c r="H22" s="76">
        <v>15</v>
      </c>
      <c r="I22" s="76">
        <v>76</v>
      </c>
      <c r="J22" s="74"/>
      <c r="K22" s="83">
        <f t="shared" si="0"/>
        <v>59</v>
      </c>
    </row>
    <row r="23" spans="1:11" ht="18" customHeight="1" x14ac:dyDescent="0.25">
      <c r="A23" s="161"/>
      <c r="B23" s="122" t="s">
        <v>19</v>
      </c>
      <c r="C23" s="123"/>
      <c r="D23" s="35">
        <v>19</v>
      </c>
      <c r="E23" s="82">
        <v>2</v>
      </c>
      <c r="F23" s="82">
        <v>1</v>
      </c>
      <c r="G23" s="82">
        <v>1</v>
      </c>
      <c r="H23" s="82">
        <v>1</v>
      </c>
      <c r="I23" s="82">
        <v>1</v>
      </c>
      <c r="J23" s="82"/>
      <c r="K23" s="83">
        <f t="shared" si="0"/>
        <v>1</v>
      </c>
    </row>
    <row r="24" spans="1:11" ht="18" customHeight="1" x14ac:dyDescent="0.25">
      <c r="A24" s="161"/>
      <c r="B24" s="122" t="s">
        <v>107</v>
      </c>
      <c r="C24" s="123"/>
      <c r="D24" s="35">
        <v>20</v>
      </c>
      <c r="E24" s="82">
        <v>647</v>
      </c>
      <c r="F24" s="82">
        <v>639</v>
      </c>
      <c r="G24" s="82">
        <v>618</v>
      </c>
      <c r="H24" s="82">
        <v>6</v>
      </c>
      <c r="I24" s="82">
        <v>29</v>
      </c>
      <c r="J24" s="82"/>
      <c r="K24" s="83">
        <f t="shared" si="0"/>
        <v>8</v>
      </c>
    </row>
    <row r="25" spans="1:11" ht="18.75" customHeight="1" x14ac:dyDescent="0.25">
      <c r="A25" s="161"/>
      <c r="B25" s="155" t="s">
        <v>51</v>
      </c>
      <c r="C25" s="156"/>
      <c r="D25" s="35">
        <v>21</v>
      </c>
      <c r="E25" s="76">
        <v>522</v>
      </c>
      <c r="F25" s="76">
        <v>510</v>
      </c>
      <c r="G25" s="76">
        <v>509</v>
      </c>
      <c r="H25" s="76">
        <v>458</v>
      </c>
      <c r="I25" s="76">
        <v>13</v>
      </c>
      <c r="J25" s="74"/>
      <c r="K25" s="83">
        <f t="shared" si="0"/>
        <v>12</v>
      </c>
    </row>
    <row r="26" spans="1:11" ht="15.75" customHeight="1" x14ac:dyDescent="0.25">
      <c r="A26" s="162"/>
      <c r="B26" s="9" t="s">
        <v>20</v>
      </c>
      <c r="C26" s="9"/>
      <c r="D26" s="35">
        <v>22</v>
      </c>
      <c r="E26" s="77">
        <f t="shared" ref="E26:J26" si="2">SUM(E15:E25)</f>
        <v>62040</v>
      </c>
      <c r="F26" s="77">
        <f t="shared" si="2"/>
        <v>45805</v>
      </c>
      <c r="G26" s="77">
        <f t="shared" si="2"/>
        <v>42609</v>
      </c>
      <c r="H26" s="77">
        <f t="shared" si="2"/>
        <v>15605</v>
      </c>
      <c r="I26" s="77">
        <f t="shared" si="2"/>
        <v>19431</v>
      </c>
      <c r="J26" s="77">
        <f t="shared" si="2"/>
        <v>6</v>
      </c>
      <c r="K26" s="83">
        <f t="shared" si="0"/>
        <v>16235</v>
      </c>
    </row>
    <row r="27" spans="1:11" ht="18.75" customHeight="1" x14ac:dyDescent="0.25">
      <c r="A27" s="124" t="s">
        <v>69</v>
      </c>
      <c r="B27" s="125"/>
      <c r="C27" s="126"/>
      <c r="D27" s="35">
        <v>23</v>
      </c>
      <c r="E27" s="76">
        <v>12566</v>
      </c>
      <c r="F27" s="76">
        <v>10519</v>
      </c>
      <c r="G27" s="76">
        <v>10321</v>
      </c>
      <c r="H27" s="76">
        <v>3256</v>
      </c>
      <c r="I27" s="76">
        <v>2245</v>
      </c>
      <c r="J27" s="74"/>
      <c r="K27" s="83">
        <f t="shared" si="0"/>
        <v>2047</v>
      </c>
    </row>
    <row r="28" spans="1:11" ht="15.75" customHeight="1" x14ac:dyDescent="0.25">
      <c r="A28" s="152" t="s">
        <v>25</v>
      </c>
      <c r="B28" s="153"/>
      <c r="C28" s="154"/>
      <c r="D28" s="35">
        <v>24</v>
      </c>
      <c r="E28" s="80">
        <v>738</v>
      </c>
      <c r="F28" s="80">
        <v>648</v>
      </c>
      <c r="G28" s="80">
        <v>623</v>
      </c>
      <c r="H28" s="81" t="s">
        <v>33</v>
      </c>
      <c r="I28" s="80">
        <v>115</v>
      </c>
      <c r="J28" s="74"/>
      <c r="K28" s="83">
        <f t="shared" si="0"/>
        <v>90</v>
      </c>
    </row>
    <row r="29" spans="1:11" ht="15.75" customHeight="1" x14ac:dyDescent="0.25">
      <c r="A29" s="124" t="s">
        <v>107</v>
      </c>
      <c r="B29" s="125"/>
      <c r="C29" s="126"/>
      <c r="D29" s="35">
        <v>25</v>
      </c>
      <c r="E29" s="80">
        <v>37</v>
      </c>
      <c r="F29" s="80">
        <v>35</v>
      </c>
      <c r="G29" s="80">
        <v>32</v>
      </c>
      <c r="H29" s="81">
        <v>9</v>
      </c>
      <c r="I29" s="80">
        <v>5</v>
      </c>
      <c r="J29" s="74"/>
      <c r="K29" s="83"/>
    </row>
    <row r="30" spans="1:11" ht="26.25" customHeight="1" x14ac:dyDescent="0.25">
      <c r="A30" s="124" t="s">
        <v>115</v>
      </c>
      <c r="B30" s="125"/>
      <c r="C30" s="126"/>
      <c r="D30" s="35">
        <v>26</v>
      </c>
      <c r="E30" s="76"/>
      <c r="F30" s="76"/>
      <c r="G30" s="76"/>
      <c r="H30" s="79" t="s">
        <v>33</v>
      </c>
      <c r="I30" s="76"/>
      <c r="J30" s="74"/>
      <c r="K30" s="83">
        <f>E30-F30</f>
        <v>0</v>
      </c>
    </row>
    <row r="31" spans="1:11" x14ac:dyDescent="0.25">
      <c r="A31" s="144" t="s">
        <v>112</v>
      </c>
      <c r="B31" s="145"/>
      <c r="C31" s="146"/>
      <c r="D31" s="35">
        <v>27</v>
      </c>
      <c r="E31" s="78">
        <f>E14+E26+E27+E29+E30</f>
        <v>206082</v>
      </c>
      <c r="F31" s="78">
        <f>F14+F26+F27+F29+F30</f>
        <v>178273</v>
      </c>
      <c r="G31" s="78">
        <f>G14+G26+G27+G29+G30</f>
        <v>173211</v>
      </c>
      <c r="H31" s="78">
        <f>H14+H26+H27+H29</f>
        <v>106232</v>
      </c>
      <c r="I31" s="78">
        <f>I14+I26+I27+I29+I30</f>
        <v>32871</v>
      </c>
      <c r="J31" s="78">
        <f>J14+J26+J27+J29+J30</f>
        <v>70</v>
      </c>
      <c r="K31" s="83">
        <f>E31-F31</f>
        <v>27809</v>
      </c>
    </row>
    <row r="32" spans="1:11" x14ac:dyDescent="0.25">
      <c r="A32" s="38"/>
      <c r="B32" s="39"/>
      <c r="C32" s="39"/>
    </row>
  </sheetData>
  <mergeCells count="30">
    <mergeCell ref="B5:B7"/>
    <mergeCell ref="B11:C11"/>
    <mergeCell ref="B13:C13"/>
    <mergeCell ref="B17:C17"/>
    <mergeCell ref="A15:A26"/>
    <mergeCell ref="B19:B21"/>
    <mergeCell ref="B22:C22"/>
    <mergeCell ref="B8:C8"/>
    <mergeCell ref="B9:C9"/>
    <mergeCell ref="B10:C10"/>
    <mergeCell ref="A4:C4"/>
    <mergeCell ref="B23:C23"/>
    <mergeCell ref="A31:C31"/>
    <mergeCell ref="A5:A14"/>
    <mergeCell ref="B12:C12"/>
    <mergeCell ref="A28:C28"/>
    <mergeCell ref="B25:C25"/>
    <mergeCell ref="A30:C30"/>
    <mergeCell ref="B15:C15"/>
    <mergeCell ref="B16:C16"/>
    <mergeCell ref="B24:C24"/>
    <mergeCell ref="A29:C29"/>
    <mergeCell ref="A27:C27"/>
    <mergeCell ref="G2:H2"/>
    <mergeCell ref="A1:I1"/>
    <mergeCell ref="E2:F2"/>
    <mergeCell ref="I2:J2"/>
    <mergeCell ref="D2:D3"/>
    <mergeCell ref="A2:C3"/>
    <mergeCell ref="B18:C1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30.06.2019&amp;L70D5C9DC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09"/>
  <sheetViews>
    <sheetView zoomScaleNormal="100" zoomScaleSheetLayoutView="100" workbookViewId="0">
      <selection activeCell="L49" sqref="L49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22" t="s">
        <v>80</v>
      </c>
      <c r="B1" s="222"/>
      <c r="C1" s="222"/>
      <c r="D1" s="222"/>
      <c r="E1" s="222"/>
      <c r="F1" s="37"/>
      <c r="G1" s="37"/>
      <c r="H1" s="37"/>
      <c r="I1" s="11"/>
    </row>
    <row r="2" spans="1:10" ht="29.25" customHeight="1" x14ac:dyDescent="0.2">
      <c r="A2" s="239" t="s">
        <v>4</v>
      </c>
      <c r="B2" s="240"/>
      <c r="C2" s="240"/>
      <c r="D2" s="240"/>
      <c r="E2" s="240"/>
      <c r="F2" s="240"/>
      <c r="G2" s="241"/>
      <c r="H2" s="12" t="s">
        <v>21</v>
      </c>
      <c r="I2" s="12" t="s">
        <v>5</v>
      </c>
    </row>
    <row r="3" spans="1:10" ht="16.5" customHeight="1" x14ac:dyDescent="0.2">
      <c r="A3" s="237" t="s">
        <v>22</v>
      </c>
      <c r="B3" s="205" t="s">
        <v>116</v>
      </c>
      <c r="C3" s="206"/>
      <c r="D3" s="187" t="s">
        <v>71</v>
      </c>
      <c r="E3" s="182" t="s">
        <v>55</v>
      </c>
      <c r="F3" s="183"/>
      <c r="G3" s="184"/>
      <c r="H3" s="13">
        <v>1</v>
      </c>
      <c r="I3" s="87">
        <v>3145</v>
      </c>
    </row>
    <row r="4" spans="1:10" ht="16.5" customHeight="1" x14ac:dyDescent="0.2">
      <c r="A4" s="238"/>
      <c r="B4" s="207"/>
      <c r="C4" s="208"/>
      <c r="D4" s="188"/>
      <c r="E4" s="178" t="s">
        <v>56</v>
      </c>
      <c r="F4" s="179"/>
      <c r="G4" s="180"/>
      <c r="H4" s="13">
        <v>2</v>
      </c>
      <c r="I4" s="87">
        <v>1668</v>
      </c>
    </row>
    <row r="5" spans="1:10" ht="16.5" customHeight="1" x14ac:dyDescent="0.2">
      <c r="A5" s="238"/>
      <c r="B5" s="207"/>
      <c r="C5" s="208"/>
      <c r="D5" s="189"/>
      <c r="E5" s="178" t="s">
        <v>65</v>
      </c>
      <c r="F5" s="179"/>
      <c r="G5" s="180"/>
      <c r="H5" s="13">
        <v>3</v>
      </c>
      <c r="I5" s="87">
        <v>7830</v>
      </c>
    </row>
    <row r="6" spans="1:10" ht="15" customHeight="1" x14ac:dyDescent="0.2">
      <c r="A6" s="238"/>
      <c r="B6" s="207"/>
      <c r="C6" s="208"/>
      <c r="D6" s="219" t="s">
        <v>54</v>
      </c>
      <c r="E6" s="182" t="s">
        <v>55</v>
      </c>
      <c r="F6" s="183"/>
      <c r="G6" s="184"/>
      <c r="H6" s="13">
        <v>4</v>
      </c>
      <c r="I6" s="87">
        <v>2116</v>
      </c>
      <c r="J6" s="2"/>
    </row>
    <row r="7" spans="1:10" ht="15" customHeight="1" x14ac:dyDescent="0.2">
      <c r="A7" s="238"/>
      <c r="B7" s="207"/>
      <c r="C7" s="208"/>
      <c r="D7" s="220"/>
      <c r="E7" s="178" t="s">
        <v>56</v>
      </c>
      <c r="F7" s="179"/>
      <c r="G7" s="180"/>
      <c r="H7" s="13">
        <v>5</v>
      </c>
      <c r="I7" s="87">
        <v>1448</v>
      </c>
      <c r="J7" s="2"/>
    </row>
    <row r="8" spans="1:10" ht="15" customHeight="1" x14ac:dyDescent="0.2">
      <c r="A8" s="238"/>
      <c r="B8" s="207"/>
      <c r="C8" s="208"/>
      <c r="D8" s="221"/>
      <c r="E8" s="178" t="s">
        <v>65</v>
      </c>
      <c r="F8" s="179"/>
      <c r="G8" s="180"/>
      <c r="H8" s="13">
        <v>6</v>
      </c>
      <c r="I8" s="87">
        <v>3857</v>
      </c>
      <c r="J8" s="2"/>
    </row>
    <row r="9" spans="1:10" ht="15" customHeight="1" x14ac:dyDescent="0.2">
      <c r="A9" s="238"/>
      <c r="B9" s="207"/>
      <c r="C9" s="208"/>
      <c r="D9" s="190" t="s">
        <v>57</v>
      </c>
      <c r="E9" s="182" t="s">
        <v>55</v>
      </c>
      <c r="F9" s="183"/>
      <c r="G9" s="184"/>
      <c r="H9" s="13">
        <v>7</v>
      </c>
      <c r="I9" s="87">
        <v>1561</v>
      </c>
      <c r="J9" s="2"/>
    </row>
    <row r="10" spans="1:10" ht="15" customHeight="1" x14ac:dyDescent="0.2">
      <c r="A10" s="238"/>
      <c r="B10" s="207"/>
      <c r="C10" s="208"/>
      <c r="D10" s="190"/>
      <c r="E10" s="178" t="s">
        <v>56</v>
      </c>
      <c r="F10" s="179"/>
      <c r="G10" s="180"/>
      <c r="H10" s="13">
        <v>8</v>
      </c>
      <c r="I10" s="87">
        <v>123</v>
      </c>
      <c r="J10" s="2"/>
    </row>
    <row r="11" spans="1:10" ht="15" customHeight="1" x14ac:dyDescent="0.2">
      <c r="A11" s="238"/>
      <c r="B11" s="209"/>
      <c r="C11" s="210"/>
      <c r="D11" s="190"/>
      <c r="E11" s="178" t="s">
        <v>65</v>
      </c>
      <c r="F11" s="179"/>
      <c r="G11" s="180"/>
      <c r="H11" s="13">
        <v>9</v>
      </c>
      <c r="I11" s="87"/>
      <c r="J11" s="2"/>
    </row>
    <row r="12" spans="1:10" ht="15.75" customHeight="1" x14ac:dyDescent="0.2">
      <c r="A12" s="238"/>
      <c r="B12" s="122" t="s">
        <v>95</v>
      </c>
      <c r="C12" s="242"/>
      <c r="D12" s="242"/>
      <c r="E12" s="242"/>
      <c r="F12" s="242"/>
      <c r="G12" s="123"/>
      <c r="H12" s="13">
        <v>10</v>
      </c>
      <c r="I12" s="87">
        <v>181</v>
      </c>
      <c r="J12" s="2"/>
    </row>
    <row r="13" spans="1:10" ht="15" customHeight="1" x14ac:dyDescent="0.2">
      <c r="A13" s="238"/>
      <c r="B13" s="185" t="s">
        <v>79</v>
      </c>
      <c r="C13" s="185"/>
      <c r="D13" s="185"/>
      <c r="E13" s="228" t="s">
        <v>30</v>
      </c>
      <c r="F13" s="229"/>
      <c r="G13" s="230"/>
      <c r="H13" s="13">
        <v>11</v>
      </c>
      <c r="I13" s="87">
        <v>2420</v>
      </c>
      <c r="J13" s="2"/>
    </row>
    <row r="14" spans="1:10" ht="15" customHeight="1" x14ac:dyDescent="0.2">
      <c r="A14" s="238"/>
      <c r="B14" s="185"/>
      <c r="C14" s="185"/>
      <c r="D14" s="185"/>
      <c r="E14" s="228" t="s">
        <v>26</v>
      </c>
      <c r="F14" s="229"/>
      <c r="G14" s="230"/>
      <c r="H14" s="13">
        <v>12</v>
      </c>
      <c r="I14" s="87">
        <v>37</v>
      </c>
      <c r="J14" s="2"/>
    </row>
    <row r="15" spans="1:10" ht="18" customHeight="1" x14ac:dyDescent="0.2">
      <c r="A15" s="238"/>
      <c r="B15" s="214" t="s">
        <v>52</v>
      </c>
      <c r="C15" s="214"/>
      <c r="D15" s="214"/>
      <c r="E15" s="234" t="s">
        <v>53</v>
      </c>
      <c r="F15" s="235"/>
      <c r="G15" s="236"/>
      <c r="H15" s="13">
        <v>13</v>
      </c>
      <c r="I15" s="87">
        <v>161</v>
      </c>
      <c r="J15" s="2"/>
    </row>
    <row r="16" spans="1:10" ht="18" customHeight="1" x14ac:dyDescent="0.2">
      <c r="A16" s="238"/>
      <c r="B16" s="214"/>
      <c r="C16" s="214"/>
      <c r="D16" s="214"/>
      <c r="E16" s="234" t="s">
        <v>31</v>
      </c>
      <c r="F16" s="235"/>
      <c r="G16" s="236"/>
      <c r="H16" s="13">
        <v>14</v>
      </c>
      <c r="I16" s="87">
        <v>206</v>
      </c>
      <c r="J16" s="2"/>
    </row>
    <row r="17" spans="1:10" ht="24" customHeight="1" x14ac:dyDescent="0.2">
      <c r="A17" s="238"/>
      <c r="B17" s="216" t="s">
        <v>83</v>
      </c>
      <c r="C17" s="217"/>
      <c r="D17" s="217"/>
      <c r="E17" s="217"/>
      <c r="F17" s="217"/>
      <c r="G17" s="218"/>
      <c r="H17" s="13">
        <v>15</v>
      </c>
      <c r="I17" s="87">
        <v>177</v>
      </c>
      <c r="J17" s="2"/>
    </row>
    <row r="18" spans="1:10" ht="15" customHeight="1" x14ac:dyDescent="0.2">
      <c r="A18" s="238"/>
      <c r="B18" s="225" t="s">
        <v>76</v>
      </c>
      <c r="C18" s="226"/>
      <c r="D18" s="226"/>
      <c r="E18" s="226"/>
      <c r="F18" s="226"/>
      <c r="G18" s="227"/>
      <c r="H18" s="13">
        <v>16</v>
      </c>
      <c r="I18" s="87">
        <v>2241</v>
      </c>
      <c r="J18" s="2"/>
    </row>
    <row r="19" spans="1:10" ht="15" customHeight="1" x14ac:dyDescent="0.2">
      <c r="A19" s="238"/>
      <c r="B19" s="225" t="s">
        <v>117</v>
      </c>
      <c r="C19" s="226"/>
      <c r="D19" s="226"/>
      <c r="E19" s="226"/>
      <c r="F19" s="226"/>
      <c r="G19" s="227"/>
      <c r="H19" s="13">
        <v>17</v>
      </c>
      <c r="I19" s="87">
        <v>20885</v>
      </c>
      <c r="J19" s="2"/>
    </row>
    <row r="20" spans="1:10" ht="15" customHeight="1" x14ac:dyDescent="0.2">
      <c r="A20" s="238"/>
      <c r="B20" s="225" t="s">
        <v>77</v>
      </c>
      <c r="C20" s="226"/>
      <c r="D20" s="226"/>
      <c r="E20" s="226"/>
      <c r="F20" s="226"/>
      <c r="G20" s="227"/>
      <c r="H20" s="13">
        <v>18</v>
      </c>
      <c r="I20" s="87">
        <v>892</v>
      </c>
    </row>
    <row r="21" spans="1:10" ht="23.25" customHeight="1" x14ac:dyDescent="0.2">
      <c r="A21" s="238"/>
      <c r="B21" s="139" t="s">
        <v>87</v>
      </c>
      <c r="C21" s="215"/>
      <c r="D21" s="215"/>
      <c r="E21" s="215"/>
      <c r="F21" s="215"/>
      <c r="G21" s="140"/>
      <c r="H21" s="13">
        <v>19</v>
      </c>
      <c r="I21" s="87">
        <v>413</v>
      </c>
    </row>
    <row r="22" spans="1:10" ht="15" customHeight="1" x14ac:dyDescent="0.2">
      <c r="A22" s="223" t="s">
        <v>46</v>
      </c>
      <c r="B22" s="205" t="s">
        <v>74</v>
      </c>
      <c r="C22" s="206"/>
      <c r="D22" s="187" t="s">
        <v>71</v>
      </c>
      <c r="E22" s="182" t="s">
        <v>72</v>
      </c>
      <c r="F22" s="183"/>
      <c r="G22" s="184"/>
      <c r="H22" s="13">
        <v>20</v>
      </c>
      <c r="I22" s="87">
        <v>12116</v>
      </c>
    </row>
    <row r="23" spans="1:10" ht="15" customHeight="1" x14ac:dyDescent="0.2">
      <c r="A23" s="224"/>
      <c r="B23" s="207"/>
      <c r="C23" s="208"/>
      <c r="D23" s="188"/>
      <c r="E23" s="178" t="s">
        <v>56</v>
      </c>
      <c r="F23" s="179"/>
      <c r="G23" s="180"/>
      <c r="H23" s="13">
        <v>21</v>
      </c>
      <c r="I23" s="87">
        <v>4654</v>
      </c>
    </row>
    <row r="24" spans="1:10" ht="15" customHeight="1" x14ac:dyDescent="0.2">
      <c r="A24" s="224"/>
      <c r="B24" s="207"/>
      <c r="C24" s="208"/>
      <c r="D24" s="189"/>
      <c r="E24" s="178" t="s">
        <v>73</v>
      </c>
      <c r="F24" s="179"/>
      <c r="G24" s="180"/>
      <c r="H24" s="13">
        <v>22</v>
      </c>
      <c r="I24" s="87"/>
    </row>
    <row r="25" spans="1:10" ht="15" customHeight="1" x14ac:dyDescent="0.2">
      <c r="A25" s="224"/>
      <c r="B25" s="207"/>
      <c r="C25" s="208"/>
      <c r="D25" s="219" t="s">
        <v>54</v>
      </c>
      <c r="E25" s="182" t="s">
        <v>72</v>
      </c>
      <c r="F25" s="183"/>
      <c r="G25" s="184"/>
      <c r="H25" s="13">
        <v>23</v>
      </c>
      <c r="I25" s="87">
        <v>7687</v>
      </c>
    </row>
    <row r="26" spans="1:10" ht="15" customHeight="1" x14ac:dyDescent="0.2">
      <c r="A26" s="224"/>
      <c r="B26" s="207"/>
      <c r="C26" s="208"/>
      <c r="D26" s="220"/>
      <c r="E26" s="178" t="s">
        <v>56</v>
      </c>
      <c r="F26" s="179"/>
      <c r="G26" s="180"/>
      <c r="H26" s="13">
        <v>24</v>
      </c>
      <c r="I26" s="87">
        <v>4910</v>
      </c>
    </row>
    <row r="27" spans="1:10" ht="15" customHeight="1" x14ac:dyDescent="0.2">
      <c r="A27" s="224"/>
      <c r="B27" s="207"/>
      <c r="C27" s="208"/>
      <c r="D27" s="221"/>
      <c r="E27" s="178" t="s">
        <v>73</v>
      </c>
      <c r="F27" s="179"/>
      <c r="G27" s="180"/>
      <c r="H27" s="13">
        <v>25</v>
      </c>
      <c r="I27" s="87">
        <v>1</v>
      </c>
    </row>
    <row r="28" spans="1:10" ht="15" customHeight="1" x14ac:dyDescent="0.2">
      <c r="A28" s="224"/>
      <c r="B28" s="207"/>
      <c r="C28" s="208"/>
      <c r="D28" s="190" t="s">
        <v>57</v>
      </c>
      <c r="E28" s="182" t="s">
        <v>72</v>
      </c>
      <c r="F28" s="183"/>
      <c r="G28" s="184"/>
      <c r="H28" s="13">
        <v>26</v>
      </c>
      <c r="I28" s="87">
        <v>2113</v>
      </c>
    </row>
    <row r="29" spans="1:10" ht="15" customHeight="1" x14ac:dyDescent="0.2">
      <c r="A29" s="224"/>
      <c r="B29" s="207"/>
      <c r="C29" s="208"/>
      <c r="D29" s="190"/>
      <c r="E29" s="178" t="s">
        <v>56</v>
      </c>
      <c r="F29" s="179"/>
      <c r="G29" s="180"/>
      <c r="H29" s="13">
        <v>27</v>
      </c>
      <c r="I29" s="87">
        <v>157</v>
      </c>
    </row>
    <row r="30" spans="1:10" ht="15" customHeight="1" x14ac:dyDescent="0.2">
      <c r="A30" s="224"/>
      <c r="B30" s="209"/>
      <c r="C30" s="210"/>
      <c r="D30" s="190"/>
      <c r="E30" s="178" t="s">
        <v>73</v>
      </c>
      <c r="F30" s="179"/>
      <c r="G30" s="180"/>
      <c r="H30" s="13">
        <v>28</v>
      </c>
      <c r="I30" s="87"/>
    </row>
    <row r="31" spans="1:10" ht="15" customHeight="1" x14ac:dyDescent="0.2">
      <c r="A31" s="224"/>
      <c r="B31" s="181" t="s">
        <v>34</v>
      </c>
      <c r="C31" s="181"/>
      <c r="D31" s="191" t="s">
        <v>27</v>
      </c>
      <c r="E31" s="192"/>
      <c r="F31" s="192"/>
      <c r="G31" s="193"/>
      <c r="H31" s="13">
        <v>29</v>
      </c>
      <c r="I31" s="87">
        <v>27070</v>
      </c>
    </row>
    <row r="32" spans="1:10" ht="15" customHeight="1" x14ac:dyDescent="0.2">
      <c r="A32" s="224"/>
      <c r="B32" s="181"/>
      <c r="C32" s="181"/>
      <c r="D32" s="191" t="s">
        <v>28</v>
      </c>
      <c r="E32" s="192"/>
      <c r="F32" s="192"/>
      <c r="G32" s="193"/>
      <c r="H32" s="13">
        <v>30</v>
      </c>
      <c r="I32" s="87">
        <v>16976</v>
      </c>
    </row>
    <row r="33" spans="1:9" ht="15" customHeight="1" x14ac:dyDescent="0.2">
      <c r="A33" s="224"/>
      <c r="B33" s="181"/>
      <c r="C33" s="181"/>
      <c r="D33" s="211" t="s">
        <v>70</v>
      </c>
      <c r="E33" s="212"/>
      <c r="F33" s="212"/>
      <c r="G33" s="213"/>
      <c r="H33" s="13">
        <v>31</v>
      </c>
      <c r="I33" s="87">
        <v>693</v>
      </c>
    </row>
    <row r="34" spans="1:9" ht="15" customHeight="1" x14ac:dyDescent="0.2">
      <c r="A34" s="224"/>
      <c r="B34" s="225" t="s">
        <v>76</v>
      </c>
      <c r="C34" s="226"/>
      <c r="D34" s="226"/>
      <c r="E34" s="226"/>
      <c r="F34" s="226"/>
      <c r="G34" s="227"/>
      <c r="H34" s="13">
        <v>32</v>
      </c>
      <c r="I34" s="87">
        <v>945</v>
      </c>
    </row>
    <row r="35" spans="1:9" ht="15" customHeight="1" x14ac:dyDescent="0.2">
      <c r="A35" s="224"/>
      <c r="B35" s="225" t="s">
        <v>117</v>
      </c>
      <c r="C35" s="226"/>
      <c r="D35" s="226"/>
      <c r="E35" s="226"/>
      <c r="F35" s="226"/>
      <c r="G35" s="227"/>
      <c r="H35" s="13">
        <v>33</v>
      </c>
      <c r="I35" s="87">
        <v>21693</v>
      </c>
    </row>
    <row r="36" spans="1:9" ht="37.5" customHeight="1" x14ac:dyDescent="0.2">
      <c r="A36" s="224"/>
      <c r="B36" s="139" t="s">
        <v>86</v>
      </c>
      <c r="C36" s="215"/>
      <c r="D36" s="215"/>
      <c r="E36" s="215"/>
      <c r="F36" s="215"/>
      <c r="G36" s="140"/>
      <c r="H36" s="13">
        <v>34</v>
      </c>
      <c r="I36" s="84">
        <v>1432</v>
      </c>
    </row>
    <row r="37" spans="1:9" ht="15" customHeight="1" x14ac:dyDescent="0.2">
      <c r="A37" s="166" t="s">
        <v>75</v>
      </c>
      <c r="B37" s="167"/>
      <c r="C37" s="168"/>
      <c r="D37" s="195" t="s">
        <v>71</v>
      </c>
      <c r="E37" s="196"/>
      <c r="F37" s="196"/>
      <c r="G37" s="197"/>
      <c r="H37" s="13">
        <v>35</v>
      </c>
      <c r="I37" s="88">
        <v>4844</v>
      </c>
    </row>
    <row r="38" spans="1:9" ht="15" customHeight="1" x14ac:dyDescent="0.2">
      <c r="A38" s="169"/>
      <c r="B38" s="170"/>
      <c r="C38" s="171"/>
      <c r="D38" s="195" t="s">
        <v>54</v>
      </c>
      <c r="E38" s="196"/>
      <c r="F38" s="196"/>
      <c r="G38" s="197"/>
      <c r="H38" s="13">
        <v>36</v>
      </c>
      <c r="I38" s="88">
        <v>2823</v>
      </c>
    </row>
    <row r="39" spans="1:9" ht="15" customHeight="1" x14ac:dyDescent="0.2">
      <c r="A39" s="172"/>
      <c r="B39" s="173"/>
      <c r="C39" s="174"/>
      <c r="D39" s="195" t="s">
        <v>57</v>
      </c>
      <c r="E39" s="196"/>
      <c r="F39" s="196"/>
      <c r="G39" s="197"/>
      <c r="H39" s="13">
        <v>37</v>
      </c>
      <c r="I39" s="88">
        <v>433</v>
      </c>
    </row>
    <row r="40" spans="1:9" ht="14.25" customHeight="1" x14ac:dyDescent="0.2">
      <c r="A40" s="185" t="s">
        <v>24</v>
      </c>
      <c r="B40" s="185"/>
      <c r="C40" s="185"/>
      <c r="D40" s="185"/>
      <c r="E40" s="185"/>
      <c r="F40" s="185"/>
      <c r="G40" s="185"/>
      <c r="H40" s="185"/>
      <c r="I40" s="185"/>
    </row>
    <row r="41" spans="1:9" ht="15.75" customHeight="1" x14ac:dyDescent="0.2">
      <c r="A41" s="175" t="s">
        <v>108</v>
      </c>
      <c r="B41" s="176"/>
      <c r="C41" s="176"/>
      <c r="D41" s="176"/>
      <c r="E41" s="176"/>
      <c r="F41" s="176"/>
      <c r="G41" s="177"/>
      <c r="H41" s="46">
        <v>38</v>
      </c>
      <c r="I41" s="84">
        <v>966</v>
      </c>
    </row>
    <row r="42" spans="1:9" ht="14.25" customHeight="1" x14ac:dyDescent="0.2">
      <c r="A42" s="231" t="s">
        <v>109</v>
      </c>
      <c r="B42" s="232"/>
      <c r="C42" s="232"/>
      <c r="D42" s="232"/>
      <c r="E42" s="232"/>
      <c r="F42" s="232"/>
      <c r="G42" s="233"/>
      <c r="H42" s="46">
        <v>39</v>
      </c>
      <c r="I42" s="84">
        <v>597</v>
      </c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63" t="s">
        <v>110</v>
      </c>
      <c r="B44" s="3"/>
      <c r="C44" s="3"/>
      <c r="D44" s="3"/>
      <c r="E44" s="3"/>
      <c r="F44" s="3"/>
      <c r="G44" s="3"/>
      <c r="H44" s="3"/>
      <c r="I44" s="3"/>
    </row>
    <row r="45" spans="1:9" ht="16.5" customHeight="1" x14ac:dyDescent="0.2">
      <c r="A45" s="199" t="s">
        <v>92</v>
      </c>
      <c r="B45" s="200"/>
      <c r="C45" s="200"/>
      <c r="D45" s="201"/>
      <c r="E45" s="186" t="s">
        <v>111</v>
      </c>
      <c r="F45" s="186"/>
      <c r="G45" s="186"/>
      <c r="H45" s="186"/>
      <c r="I45" s="186"/>
    </row>
    <row r="46" spans="1:9" ht="48" customHeight="1" x14ac:dyDescent="0.2">
      <c r="A46" s="202"/>
      <c r="B46" s="203"/>
      <c r="C46" s="203"/>
      <c r="D46" s="204"/>
      <c r="E46" s="64" t="s">
        <v>88</v>
      </c>
      <c r="F46" s="64" t="s">
        <v>89</v>
      </c>
      <c r="G46" s="64" t="s">
        <v>90</v>
      </c>
      <c r="H46" s="64" t="s">
        <v>93</v>
      </c>
      <c r="I46" s="65" t="s">
        <v>91</v>
      </c>
    </row>
    <row r="47" spans="1:9" ht="14.25" customHeight="1" x14ac:dyDescent="0.2">
      <c r="A47" s="198" t="s">
        <v>42</v>
      </c>
      <c r="B47" s="198"/>
      <c r="C47" s="198"/>
      <c r="D47" s="198"/>
      <c r="E47" s="84">
        <v>115415</v>
      </c>
      <c r="F47" s="84">
        <v>4809</v>
      </c>
      <c r="G47" s="84">
        <v>21</v>
      </c>
      <c r="H47" s="84">
        <v>1</v>
      </c>
      <c r="I47" s="84">
        <v>3</v>
      </c>
    </row>
    <row r="48" spans="1:9" ht="14.25" customHeight="1" x14ac:dyDescent="0.2">
      <c r="A48" s="198" t="s">
        <v>43</v>
      </c>
      <c r="B48" s="198"/>
      <c r="C48" s="198"/>
      <c r="D48" s="198"/>
      <c r="E48" s="84">
        <v>32564</v>
      </c>
      <c r="F48" s="84">
        <v>10042</v>
      </c>
      <c r="G48" s="84">
        <v>2</v>
      </c>
      <c r="H48" s="84"/>
      <c r="I48" s="84">
        <v>1</v>
      </c>
    </row>
    <row r="49" spans="1:9" ht="14.25" customHeight="1" x14ac:dyDescent="0.2">
      <c r="A49" s="194" t="s">
        <v>45</v>
      </c>
      <c r="B49" s="194"/>
      <c r="C49" s="194"/>
      <c r="D49" s="194"/>
      <c r="E49" s="84">
        <v>9311</v>
      </c>
      <c r="F49" s="84">
        <v>1041</v>
      </c>
      <c r="G49" s="84">
        <v>1</v>
      </c>
      <c r="H49" s="84"/>
      <c r="I49" s="84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</row>
    <row r="108" spans="1:9" x14ac:dyDescent="0.2">
      <c r="A108" s="3"/>
    </row>
    <row r="109" spans="1:9" x14ac:dyDescent="0.2">
      <c r="A109" s="3"/>
    </row>
  </sheetData>
  <sheetProtection formatCells="0" formatColumns="0" formatRows="0"/>
  <mergeCells count="61">
    <mergeCell ref="E3:G3"/>
    <mergeCell ref="A2:G2"/>
    <mergeCell ref="E5:G5"/>
    <mergeCell ref="E4:G4"/>
    <mergeCell ref="B12:G12"/>
    <mergeCell ref="B3:C11"/>
    <mergeCell ref="E10:G10"/>
    <mergeCell ref="E8:G8"/>
    <mergeCell ref="A47:D47"/>
    <mergeCell ref="D38:G38"/>
    <mergeCell ref="A42:G42"/>
    <mergeCell ref="E6:G6"/>
    <mergeCell ref="D25:D27"/>
    <mergeCell ref="B19:G19"/>
    <mergeCell ref="E16:G16"/>
    <mergeCell ref="A3:A21"/>
    <mergeCell ref="B20:G20"/>
    <mergeCell ref="E15:G15"/>
    <mergeCell ref="A1:E1"/>
    <mergeCell ref="A22:A36"/>
    <mergeCell ref="B34:G34"/>
    <mergeCell ref="B35:G35"/>
    <mergeCell ref="B36:G36"/>
    <mergeCell ref="E14:G14"/>
    <mergeCell ref="E11:G11"/>
    <mergeCell ref="E13:G13"/>
    <mergeCell ref="B18:G18"/>
    <mergeCell ref="D3:D5"/>
    <mergeCell ref="B13:D14"/>
    <mergeCell ref="E7:G7"/>
    <mergeCell ref="B15:D16"/>
    <mergeCell ref="E24:G24"/>
    <mergeCell ref="E22:G22"/>
    <mergeCell ref="B21:G21"/>
    <mergeCell ref="B17:G17"/>
    <mergeCell ref="E9:G9"/>
    <mergeCell ref="D6:D8"/>
    <mergeCell ref="D9:D11"/>
    <mergeCell ref="A49:D49"/>
    <mergeCell ref="D39:G39"/>
    <mergeCell ref="A48:D48"/>
    <mergeCell ref="A45:D46"/>
    <mergeCell ref="B22:C30"/>
    <mergeCell ref="E25:G25"/>
    <mergeCell ref="E26:G26"/>
    <mergeCell ref="E23:G23"/>
    <mergeCell ref="D33:G33"/>
    <mergeCell ref="D37:G37"/>
    <mergeCell ref="E45:I45"/>
    <mergeCell ref="E30:G30"/>
    <mergeCell ref="D22:D24"/>
    <mergeCell ref="D28:D30"/>
    <mergeCell ref="D31:G31"/>
    <mergeCell ref="D32:G32"/>
    <mergeCell ref="A37:C39"/>
    <mergeCell ref="A41:G41"/>
    <mergeCell ref="E27:G27"/>
    <mergeCell ref="E29:G29"/>
    <mergeCell ref="B31:C33"/>
    <mergeCell ref="E28:G28"/>
    <mergeCell ref="A40:I40"/>
  </mergeCells>
  <phoneticPr fontId="4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 alignWithMargins="0">
    <oddFooter>&amp;R&amp;P&amp;C&amp;R&amp;P&amp;CФорма № Зведений- 2 азс, Підрозділ: Державна судова адміністрація України, 
Початок періоду: 01.01.2019, Кінець періоду: 30.06.2019&amp;L70D5C9DC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A16" sqref="A16:B17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81</v>
      </c>
      <c r="B1" s="44"/>
      <c r="C1" s="44"/>
      <c r="D1" s="44"/>
    </row>
    <row r="2" spans="1:4" ht="25.5" customHeight="1" x14ac:dyDescent="0.2">
      <c r="A2" s="239" t="s">
        <v>4</v>
      </c>
      <c r="B2" s="240"/>
      <c r="C2" s="12" t="s">
        <v>21</v>
      </c>
      <c r="D2" s="12" t="s">
        <v>5</v>
      </c>
    </row>
    <row r="3" spans="1:4" ht="29.25" customHeight="1" x14ac:dyDescent="0.2">
      <c r="A3" s="243" t="s">
        <v>101</v>
      </c>
      <c r="B3" s="243"/>
      <c r="C3" s="13">
        <v>1</v>
      </c>
      <c r="D3" s="93">
        <f>IF('розділ 1'!I31&lt;&gt;0,'розділ 1'!J31*100/'розділ 1'!I31,0)</f>
        <v>0.21295366736637159</v>
      </c>
    </row>
    <row r="4" spans="1:4" ht="16.5" customHeight="1" x14ac:dyDescent="0.2">
      <c r="A4" s="246" t="s">
        <v>1</v>
      </c>
      <c r="B4" s="52" t="s">
        <v>102</v>
      </c>
      <c r="C4" s="13">
        <v>2</v>
      </c>
      <c r="D4" s="93">
        <f>IF('розділ 1'!I14&lt;&gt;0,'розділ 1'!J14*100/'розділ 1'!I14,0)</f>
        <v>0.5719392314566577</v>
      </c>
    </row>
    <row r="5" spans="1:4" ht="16.5" customHeight="1" x14ac:dyDescent="0.2">
      <c r="A5" s="247"/>
      <c r="B5" s="52" t="s">
        <v>103</v>
      </c>
      <c r="C5" s="13">
        <v>3</v>
      </c>
      <c r="D5" s="93">
        <f>IF('розділ 1'!I26&lt;&gt;0,'розділ 1'!J26*100/'розділ 1'!I26,0)</f>
        <v>3.0878493129535278E-2</v>
      </c>
    </row>
    <row r="6" spans="1:4" ht="16.5" customHeight="1" x14ac:dyDescent="0.2">
      <c r="A6" s="247"/>
      <c r="B6" s="47" t="s">
        <v>104</v>
      </c>
      <c r="C6" s="13">
        <v>4</v>
      </c>
      <c r="D6" s="93">
        <f>IF('розділ 1'!I27&lt;&gt;0,'розділ 1'!J27*100/'розділ 1'!I27,0)</f>
        <v>0</v>
      </c>
    </row>
    <row r="7" spans="1:4" ht="16.5" customHeight="1" x14ac:dyDescent="0.2">
      <c r="A7" s="243" t="s">
        <v>105</v>
      </c>
      <c r="B7" s="243"/>
      <c r="C7" s="13">
        <v>5</v>
      </c>
      <c r="D7" s="93">
        <f>IF('розділ 1'!F31&lt;&gt;0,'розділ 1'!G31*100/'розділ 1'!F31,0)</f>
        <v>97.160534685566518</v>
      </c>
    </row>
    <row r="8" spans="1:4" ht="16.5" customHeight="1" x14ac:dyDescent="0.2">
      <c r="A8" s="243" t="s">
        <v>35</v>
      </c>
      <c r="B8" s="243"/>
      <c r="C8" s="13">
        <v>6</v>
      </c>
      <c r="D8" s="89">
        <f>IF('розділ 2'!I42&lt;&gt;0,'розділ 1'!G31/'розділ 2'!I42,0)</f>
        <v>290.1356783919598</v>
      </c>
    </row>
    <row r="9" spans="1:4" ht="25.5" customHeight="1" x14ac:dyDescent="0.2">
      <c r="A9" s="243" t="s">
        <v>44</v>
      </c>
      <c r="B9" s="243"/>
      <c r="C9" s="13">
        <v>7</v>
      </c>
      <c r="D9" s="89">
        <f>IF('розділ 2'!I42&lt;&gt;0,'розділ 1'!E31/'розділ 2'!I42,0)</f>
        <v>345.1959798994975</v>
      </c>
    </row>
    <row r="10" spans="1:4" ht="16.5" customHeight="1" x14ac:dyDescent="0.2">
      <c r="A10" s="191" t="s">
        <v>29</v>
      </c>
      <c r="B10" s="193"/>
      <c r="C10" s="13">
        <v>8</v>
      </c>
      <c r="D10" s="85">
        <v>22.3333333333333</v>
      </c>
    </row>
    <row r="11" spans="1:4" ht="16.5" customHeight="1" x14ac:dyDescent="0.2">
      <c r="A11" s="244" t="s">
        <v>42</v>
      </c>
      <c r="B11" s="244"/>
      <c r="C11" s="13">
        <v>9</v>
      </c>
      <c r="D11" s="85">
        <v>9.7916666666666696</v>
      </c>
    </row>
    <row r="12" spans="1:4" ht="16.5" customHeight="1" x14ac:dyDescent="0.2">
      <c r="A12" s="244" t="s">
        <v>43</v>
      </c>
      <c r="B12" s="244"/>
      <c r="C12" s="13">
        <v>10</v>
      </c>
      <c r="D12" s="85">
        <v>56.1666666666667</v>
      </c>
    </row>
    <row r="13" spans="1:4" ht="16.5" customHeight="1" x14ac:dyDescent="0.2">
      <c r="A13" s="244" t="s">
        <v>45</v>
      </c>
      <c r="B13" s="244"/>
      <c r="C13" s="13">
        <v>11</v>
      </c>
      <c r="D13" s="85">
        <v>29.2916666666667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245" t="s">
        <v>124</v>
      </c>
      <c r="B16" s="245"/>
      <c r="C16" s="41"/>
      <c r="D16" s="41"/>
    </row>
    <row r="17" spans="1:7" ht="15.75" customHeight="1" x14ac:dyDescent="0.2">
      <c r="A17" s="245"/>
      <c r="B17" s="245"/>
      <c r="C17" s="250" t="s">
        <v>118</v>
      </c>
      <c r="D17" s="250"/>
      <c r="E17" s="66"/>
      <c r="F17" s="66"/>
      <c r="G17" s="91"/>
    </row>
    <row r="18" spans="1:7" x14ac:dyDescent="0.2">
      <c r="A18" s="47"/>
      <c r="B18" s="69" t="s">
        <v>36</v>
      </c>
      <c r="C18" s="251" t="s">
        <v>37</v>
      </c>
      <c r="D18" s="251"/>
      <c r="E18" s="66"/>
      <c r="F18" s="66"/>
      <c r="G18" s="66"/>
    </row>
    <row r="19" spans="1:7" x14ac:dyDescent="0.2">
      <c r="A19" s="47"/>
      <c r="B19" s="47"/>
      <c r="C19" s="67"/>
      <c r="D19" s="67"/>
      <c r="E19" s="66"/>
      <c r="F19" s="66"/>
      <c r="G19" s="66"/>
    </row>
    <row r="20" spans="1:7" ht="15.75" customHeight="1" x14ac:dyDescent="0.2">
      <c r="A20" s="48" t="s">
        <v>41</v>
      </c>
      <c r="B20" s="70"/>
      <c r="C20" s="253" t="s">
        <v>119</v>
      </c>
      <c r="D20" s="253"/>
      <c r="E20" s="68"/>
      <c r="F20" s="68"/>
      <c r="G20" s="68"/>
    </row>
    <row r="21" spans="1:7" x14ac:dyDescent="0.2">
      <c r="A21" s="49"/>
      <c r="B21" s="69" t="s">
        <v>36</v>
      </c>
      <c r="C21" s="251" t="s">
        <v>37</v>
      </c>
      <c r="D21" s="251"/>
      <c r="E21" s="66"/>
      <c r="F21" s="66"/>
      <c r="G21" s="66"/>
    </row>
    <row r="22" spans="1:7" x14ac:dyDescent="0.2">
      <c r="A22" s="50" t="s">
        <v>38</v>
      </c>
      <c r="B22" s="71"/>
      <c r="C22" s="252" t="s">
        <v>120</v>
      </c>
      <c r="D22" s="252"/>
      <c r="E22" s="67"/>
      <c r="F22" s="67"/>
      <c r="G22" s="66"/>
    </row>
    <row r="23" spans="1:7" ht="15.75" customHeight="1" x14ac:dyDescent="0.2">
      <c r="A23" s="51" t="s">
        <v>39</v>
      </c>
      <c r="B23" s="71"/>
      <c r="C23" s="248"/>
      <c r="D23" s="248"/>
      <c r="E23" s="67"/>
      <c r="F23" s="67"/>
      <c r="G23" s="66"/>
    </row>
    <row r="24" spans="1:7" ht="15.75" customHeight="1" x14ac:dyDescent="0.2">
      <c r="A24" s="50" t="s">
        <v>40</v>
      </c>
      <c r="B24" s="72"/>
      <c r="C24" s="248" t="s">
        <v>121</v>
      </c>
      <c r="D24" s="248"/>
    </row>
    <row r="26" spans="1:7" ht="12.75" customHeight="1" x14ac:dyDescent="0.2">
      <c r="C26" s="249" t="s">
        <v>122</v>
      </c>
      <c r="D26" s="249"/>
      <c r="E26" s="73"/>
    </row>
  </sheetData>
  <mergeCells count="19">
    <mergeCell ref="C24:D24"/>
    <mergeCell ref="C26:D26"/>
    <mergeCell ref="C17:D17"/>
    <mergeCell ref="C18:D18"/>
    <mergeCell ref="C22:D22"/>
    <mergeCell ref="C20:D20"/>
    <mergeCell ref="C21:D21"/>
    <mergeCell ref="A12:B12"/>
    <mergeCell ref="A13:B13"/>
    <mergeCell ref="A16:B17"/>
    <mergeCell ref="A10:B10"/>
    <mergeCell ref="A4:A6"/>
    <mergeCell ref="C23:D23"/>
    <mergeCell ref="A2:B2"/>
    <mergeCell ref="A3:B3"/>
    <mergeCell ref="A7:B7"/>
    <mergeCell ref="A8:B8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30.06.2019&amp;L70D5C9DC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2019-07-10T13:13:12Z</cp:lastPrinted>
  <dcterms:created xsi:type="dcterms:W3CDTF">2004-04-20T14:33:35Z</dcterms:created>
  <dcterms:modified xsi:type="dcterms:W3CDTF">2020-11-20T11:57:02Z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азс_2.2019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70D5C9DC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A197058F</vt:lpwstr>
  </property>
  <property fmtid="{D5CDD505-2E9C-101B-9397-08002B2CF9AE}" pid="16" name="Версія БД">
    <vt:lpwstr>3.24.0.2236</vt:lpwstr>
  </property>
</Properties>
</file>